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D:\Usuario\Downloads\"/>
    </mc:Choice>
  </mc:AlternateContent>
  <xr:revisionPtr revIDLastSave="0" documentId="13_ncr:1_{9FF8F790-B781-4FD4-BA95-D2E172D8284F}" xr6:coauthVersionLast="47" xr6:coauthVersionMax="47" xr10:uidLastSave="{00000000-0000-0000-0000-000000000000}"/>
  <bookViews>
    <workbookView xWindow="-120" yWindow="-120" windowWidth="29040" windowHeight="15720" xr2:uid="{0E916C0D-AB0C-4FF3-B17D-9A09BED5C6E2}"/>
  </bookViews>
  <sheets>
    <sheet name="Hoja2" sheetId="1" r:id="rId1"/>
    <sheet name="Hoja1" sheetId="2" r:id="rId2"/>
  </sheets>
  <definedNames>
    <definedName name="_xlnm._FilterDatabase" localSheetId="0" hidden="1">Hoja2!$A$2:$P$54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5" i="1" l="1"/>
  <c r="O44" i="1"/>
  <c r="O34" i="1"/>
  <c r="O33" i="1"/>
  <c r="O32" i="1"/>
  <c r="O31" i="1"/>
  <c r="O29" i="1"/>
  <c r="O7" i="1"/>
  <c r="O10" i="1"/>
  <c r="O9" i="1"/>
  <c r="O24" i="1"/>
  <c r="O23" i="1"/>
  <c r="O22" i="1"/>
  <c r="O21" i="1"/>
  <c r="O39" i="1"/>
  <c r="O8" i="1"/>
  <c r="O19" i="1"/>
  <c r="O18" i="1"/>
  <c r="O38" i="1"/>
  <c r="O37" i="1"/>
  <c r="O20" i="1"/>
  <c r="O43" i="1"/>
  <c r="O42" i="1"/>
  <c r="O5" i="1"/>
  <c r="O46" i="1"/>
  <c r="O47" i="1"/>
  <c r="O35" i="1"/>
  <c r="O41" i="1"/>
  <c r="O14" i="1"/>
  <c r="O16" i="1"/>
  <c r="O13" i="1"/>
  <c r="O27" i="1"/>
  <c r="O15" i="1"/>
  <c r="O26" i="1"/>
  <c r="O12" i="1"/>
  <c r="O36" i="1"/>
  <c r="O40" i="1"/>
  <c r="O11" i="1"/>
  <c r="O28" i="1"/>
  <c r="O25" i="1"/>
</calcChain>
</file>

<file path=xl/sharedStrings.xml><?xml version="1.0" encoding="utf-8"?>
<sst xmlns="http://schemas.openxmlformats.org/spreadsheetml/2006/main" count="377" uniqueCount="184">
  <si>
    <t>LOCALIDAD</t>
  </si>
  <si>
    <t>PROBLEMA</t>
  </si>
  <si>
    <t>OBJETIVO</t>
  </si>
  <si>
    <t>ESTRATEGIA</t>
  </si>
  <si>
    <t>LÍNEA DE ACCIÓN</t>
  </si>
  <si>
    <t>PROYECTO</t>
  </si>
  <si>
    <t>LATITUD</t>
  </si>
  <si>
    <t>LONGITUD</t>
  </si>
  <si>
    <t>ACTORES INVOLUCRADOS</t>
  </si>
  <si>
    <t>PERIODO DE EJECUCIÓN</t>
  </si>
  <si>
    <t>COSTO</t>
  </si>
  <si>
    <t>FUENTE FINANCIAMIENTO</t>
  </si>
  <si>
    <t>META</t>
  </si>
  <si>
    <t>BENEFICIARIOS</t>
  </si>
  <si>
    <t>INDICADOR</t>
  </si>
  <si>
    <t>San Miguel Chicahua</t>
  </si>
  <si>
    <t>La autoridad municipal carece de conocimiento sobre los mecanismos idóneos para implementar un Gobierno Municipal con austeridad</t>
  </si>
  <si>
    <t xml:space="preserve">Fomentar la austeridad en el gobierno municipal de San Miguel Chicahua para beneficio de sus ciudadanos. </t>
  </si>
  <si>
    <t>Lograr una distribución efectiva y eficiente de los recursos públicos en el municipio de San Miguel Chicahua.</t>
  </si>
  <si>
    <t>Establecer criterios para priorizar proyectos y programas que tengan un mayor impacto en la calidad de vida de los ciudadanos.</t>
  </si>
  <si>
    <t>2% Programa de Desarrollo institucional Municipal.</t>
  </si>
  <si>
    <t>17.637.023</t>
  </si>
  <si>
    <t>Presidente municipal, CMDS y población</t>
  </si>
  <si>
    <t>FONDO DE INFRAESTRUCTURA SOCIAL MUNICIPAL</t>
  </si>
  <si>
    <t>1 Acción</t>
  </si>
  <si>
    <t>% = (acciones realizadas/acciones programadas) *100</t>
  </si>
  <si>
    <t>Preparar estudios de diagnóstico y expedientes técnicos para cada acción, obra y proyecto</t>
  </si>
  <si>
    <t>3% de gastos indirectos</t>
  </si>
  <si>
    <t>REHABILITACIÓN DEL SISTEMA DE AGUA ENTUBADA EN LA LOCALIDAD DE SAN MIGUEL CHICAHUA, MUNICIPIO DE SAN MIGUEL CHICAHUA</t>
  </si>
  <si>
    <t>-97.158302</t>
  </si>
  <si>
    <t>Presidente municipal y población</t>
  </si>
  <si>
    <t>% = (ml realizados/ml programados) *100</t>
  </si>
  <si>
    <t>AMPLIACIÓN DEL SISTEMA DE AGUA ENTUBADA EN EL CENTRO DE LA LOCALIDAD DE SAN MIGUEL CHICAHUA, MUNICIPIO DE SAN MIGUEL CHICAHUA</t>
  </si>
  <si>
    <t>-97.193113</t>
  </si>
  <si>
    <t>AMPLIACIÓN DE LA RED DE ELECTRIFICACIÓN EN LOS PARAJES CERRO PRIETO, BUENA VISTA Y CENTRO EN LA LOCALIDAD DE SAN MIGUEL CHICAHUA, MUNICIPIO DE SAN MIGUEL CHICAHUA</t>
  </si>
  <si>
    <t>CONSTRUCCIÓN DE TECHADO EN ÁREAS DE USO MÚLTIPLE EN LA ESCUELA PRIMARIA CUAUHTÉMOC CLAVE 20DPR0858C EN LA LOCALIDAD DE SAN MIGUEL CHICAHUA, MUNICIPIO DE SAN MIGUEL CHICAHUA</t>
  </si>
  <si>
    <t>-97.195090</t>
  </si>
  <si>
    <t>% = (m2 realizados/m2 programados) *100</t>
  </si>
  <si>
    <t>CONSTRUCCIÓN DEL SISTEMA DE CAPTACIÓN AGUA PLUVIAL EN LA LOCALIDAD DE LA CORREGIDORA TIERRA COLORADA, MUNICIPIO DE SAN MIGUEL CHICAHUA</t>
  </si>
  <si>
    <t>-97.232155</t>
  </si>
  <si>
    <t>% = (m3 realizados/m3 programados) *100</t>
  </si>
  <si>
    <t>AMPLIACIÓN DE LA RED DE ELECTRIFICACIÓN, EN LA LOCALIDAD DE LA CORREGIDORA TIERRA COLORADA, MUNICIPIO DE SAN MIGUEL CHICAHUA</t>
  </si>
  <si>
    <t>-97.229824</t>
  </si>
  <si>
    <t>REHABILITACIÓN DE LA RED DE AGUA ENTUBADA EN EL CENTRO DE LA LOCALIDAD LA CORREGIDORA TIERRA COLORADA, MUNICIPIO DE SAN MIGUEL CHICAHUA</t>
  </si>
  <si>
    <t>-97.230866</t>
  </si>
  <si>
    <t>CONSTRUCCIÓN ALUMBRADO PÚBLICO EN DIFERENTES CALLES DE LA LOCALIDAD LA CORREGIDORA TIERRA COLORADA, MUNICIPIO DE SAN MIGUEL CHICAHUA</t>
  </si>
  <si>
    <t>-97.234014</t>
  </si>
  <si>
    <t>% = (pz adquiridas/pz programadas) *100</t>
  </si>
  <si>
    <t>REHABILITACIÓN DE LA RED DE AGUA ENTUBADA EN LA ZONA CENTRO EN LA LOCALIDAD DE EL FORTÍN ALTO, MUNICIPIO DE SAN MIGUEL CHICAHUA</t>
  </si>
  <si>
    <t>-97.199288</t>
  </si>
  <si>
    <t>AMPLIACIÓN DE LA RED DE ELECTRIFICACIÓN EN LA ZONA CENTRO, EN LA LOCALIDAD DE EL FORTIN ALTO, MUNICIPIO DE SAN MIGUEL CHICAHUA</t>
  </si>
  <si>
    <t>-97.196737</t>
  </si>
  <si>
    <t>CONSTRUCCIÓN DE PAVIMENTACIÓN CON CONCRETO HIDRÁULICO EN LA CALLE FRANCISCO I. MADERO, PROGRESO, UNIÓN Y LIBRE EN A LOCALIDAD DEL FORTÍN, MUNICIPIO DE SAN MIGUEL CHICAHUA</t>
  </si>
  <si>
    <t>AMPLIACIÓN DE LA RED DE ELECTRIFICACIÓN EN LA LOCALIDAD DE SAN MIGUEL CHICAHUA, MUNICIPIO DE SAN MIGUEL CHICAHUA</t>
  </si>
  <si>
    <t>OTRAS FUENTES</t>
  </si>
  <si>
    <t>CONSTRUCCIÓN DE TECHADO EN BIENES PÚBLICOS EN LA LOCALIDAD DE SAN MIGUEL CHICAHUA, MUNICIPIO DE SAN MIGUEL CHICAHUA</t>
  </si>
  <si>
    <t>-97.194615</t>
  </si>
  <si>
    <t>AMPLIACIÓN DE LA RED DE AGUA ENTUBADA EN LA LOCALIDAD DE LA CORREGIDORA TIERRA COLORADA, MUNICIPIO DE SAN MIGUEL CHICAHUA</t>
  </si>
  <si>
    <t>CONSTRUCCIÓN DE PISO FIRME EN LA LOCALIDAD DE LA CORREGIDORA TIERRA COLORADA, MUNICIPIO DE SAN MIGUEL CHICAHUA</t>
  </si>
  <si>
    <t>CONSTRUCCIÓN DE UN AULA EN LA ESCUELA PRIMARIA EL PORVENIR CLAVE 20DPR0859B EN LA LOCALIDAD DE EL FORTÍN ALTO, MUNICIPIO DE SAN MIGUEL CHICAHUA</t>
  </si>
  <si>
    <t>-97.197024</t>
  </si>
  <si>
    <t>AMPLIACIÓN DE EL CENTRO DE SALUD EN LA LOCALIDAD DEL FORTÍN EL ALTO, MUNICIPIO DE SAN MIGUEL CHICAHUA</t>
  </si>
  <si>
    <t>-97.197330</t>
  </si>
  <si>
    <t>CONSTRUCCIÓN DE TECHADO EN ÁREAS DE USO MÚLTIPLE EN LA ESCUELA PRIMARIA LA CORREGIDORA CLAVE 20DPR0860R EN LA LOCALIDAD LA CORREGIDORA TIERRA COLORADA, MUNICIPIO DE SAN MIGUEL CHICAHUA</t>
  </si>
  <si>
    <t>-97.231230</t>
  </si>
  <si>
    <t>CONSTRUCCIÓN DE TECHADO EN ÁREAS DE USO MÚLTIPLE EN LA ESCUELA CECYTE EMAD 47 CLAVE 20EMS0047F EN LA LOCALIDAD DE SAN MIGUEL CHICAHUA, MUNICIPIO DE SAN MIGUEL CHICAHUA</t>
  </si>
  <si>
    <t>-97.189507</t>
  </si>
  <si>
    <t>CONSTRUCCIÓN DE PUENTE VEHICULAR EN EL PARAJE LLANO SECO EN LA LOCALIDAD DE SAN MIGUEL CHICAHUA, MUNICIPIO DE SAN MIGUEL CHICAHUA</t>
  </si>
  <si>
    <t>-97.179962</t>
  </si>
  <si>
    <t>LIMPIEZA DE POZOS EN EL MUNICIPIO DE SAN MIGUEL CHICAHUA</t>
  </si>
  <si>
    <t>-97.780348</t>
  </si>
  <si>
    <t>LIMPIEZA DE POZOS EN LA LOCALIDAD DE TIERRA COLORADA</t>
  </si>
  <si>
    <t>-97.182147</t>
  </si>
  <si>
    <t>REHABILITACIÓN DE REVESTIMIENTO EN DIFERENTES CALLES DEL CENTRO DE LA POBLACIÓN DEL FORTÍN EL ALTO</t>
  </si>
  <si>
    <t>-79.188749</t>
  </si>
  <si>
    <t>DESAZOLVE DE CUNETAS EN EL MUNICIPIO DE SAN MIGUEL CHICAHUA</t>
  </si>
  <si>
    <t>-97.185365</t>
  </si>
  <si>
    <t>LIMPIEZA DEL PANTEÓN MUNICIPAL DE SAN MIGUEL CHICAHUA</t>
  </si>
  <si>
    <t>-97.194959</t>
  </si>
  <si>
    <t>LIMPIEZA DE POZOS EN EL FORTÍN EL ALTO</t>
  </si>
  <si>
    <t>-97.202811</t>
  </si>
  <si>
    <t xml:space="preserve">Mejorar la salud de la población mediante infraestructura de calidad e implementación de programas de prevención y atención. </t>
  </si>
  <si>
    <t xml:space="preserve">Las dos causas de mortalidad en el municipio de San Miguel Chicahua son causadas por un alto contenido de grasa en la comida, mismo que se puede prevenir, detectar en tiempo y controlar. </t>
  </si>
  <si>
    <t>Fomentar el desarrollo de infraestructura de salud.</t>
  </si>
  <si>
    <t>Ampliar centros de salud.</t>
  </si>
  <si>
    <t>El Fortín</t>
  </si>
  <si>
    <t>3000 ML</t>
  </si>
  <si>
    <t>1500 ML</t>
  </si>
  <si>
    <t>1000 ML</t>
  </si>
  <si>
    <t>568 M2</t>
  </si>
  <si>
    <t>1200 M3</t>
  </si>
  <si>
    <t>500 ML</t>
  </si>
  <si>
    <t>800 ML</t>
  </si>
  <si>
    <t>25 PZA</t>
  </si>
  <si>
    <t>2500 ML</t>
  </si>
  <si>
    <t>1200 ML</t>
  </si>
  <si>
    <t>900 ML</t>
  </si>
  <si>
    <t>200 M2</t>
  </si>
  <si>
    <t>48 M2</t>
  </si>
  <si>
    <t>110 ML</t>
  </si>
  <si>
    <t>150 M2</t>
  </si>
  <si>
    <t>100 M2</t>
  </si>
  <si>
    <t>3000 M2</t>
  </si>
  <si>
    <t>5000 ML</t>
  </si>
  <si>
    <t>1000 M2</t>
  </si>
  <si>
    <t>500 M2</t>
  </si>
  <si>
    <t>La infraestructura actual presenta espacios limitados y equipamiento insuficiente, lo que dificulta su funcionamiento óptimo y la realización efectiva de las actividades. Esta situación se refleja en la falta de capacidad para atender a la demanda creciente de servicios, lo que puede generar retrasos, ineficiencias y una disminución en la calidad de los servicios prestados.</t>
  </si>
  <si>
    <t xml:space="preserve">Desarrollar una infraestructura urbana y territorial adecuada en el municipio para lograr un crecimiento sostenible y equitativo en el municipio de San Miguel Chicahua. Contribución </t>
  </si>
  <si>
    <t>Implementar proyectos y obras que consideren la sustentabilidad y el ordenamiento territorial, garantizando un uso eficiente de los recursos y generando un impacto positivo en el entorno.</t>
  </si>
  <si>
    <t>Limpiar panteones de la cabecera municipal y de las localidades.</t>
  </si>
  <si>
    <t>La infraestructura social básica es obsoleta e insuficiente, lo que afecta el acceso a servicios básicos y la calidad de vida de la población vulnerable.</t>
  </si>
  <si>
    <t>Corregidora Tierra Colorada</t>
  </si>
  <si>
    <t xml:space="preserve">Mejorar la infraestructura social básica para garantizar el acceso a servicios básicos de calidad y mejorar la calidad de vida de la población, a través de la rehabilitación, ampliación y modernización de la infraestructura existente, y la construcción de nueva infraestructura para atender la demanda creciente. </t>
  </si>
  <si>
    <t>Mejorar la infraestructura de electrificación y alumbrado público para garantizar un servicio eficiente y seguro.</t>
  </si>
  <si>
    <t>Construir cobertura de alumbrado público.</t>
  </si>
  <si>
    <t>Ampliar la cobertura de líneas de conducción eléctrica.</t>
  </si>
  <si>
    <t>CONSTRUCCIÓN DE PAVIMENTACIÓN CON CONCRETO HIDRÁULICO EN LA CALLE INSURGENTES Y CALLE UNION EN LA LOCALIDAD DE FORTÍN ALTO, MUNICIPIO DE SAN MIGUEL CHICAHUA</t>
  </si>
  <si>
    <t>1950.83 m2</t>
  </si>
  <si>
    <t>El municipio de San Miguel Chicahua requiere mantenimiento urgente en carreteras y caminos, y necesita mejorar la infraestructura vial rural.</t>
  </si>
  <si>
    <t xml:space="preserve">Fortalecer la comunicación intermunicipal en todo el territorio para mejorar la conectividad y el acceso a servicios básicos, promoviendo el desarrollo económico y social de las comunidades. </t>
  </si>
  <si>
    <t>Pavimentar calles con concreto asfaltico e hidráulico.</t>
  </si>
  <si>
    <t>Rehabilitar calles, caminos y carreteras.</t>
  </si>
  <si>
    <t>Construir puentes.</t>
  </si>
  <si>
    <t>Optimizar la infraestructura vial del municipio para garantizar una movilidad segura y eficiente.</t>
  </si>
  <si>
    <t xml:space="preserve">Carencias en los servicios básicos de las viviendas de San Miguel Chicahua, incluyendo acceso limitado a agua potable, falta de saneamiento adecuado y problemas de conectividad eléctrica y de internet.	</t>
  </si>
  <si>
    <t xml:space="preserve">Mejorar la calidad de vida de las viviendas de San Miguel Chicahua mediante la implementación de soluciones sostenibles y efectivas para garantizar el acceso a servicios básicos de calidad. </t>
  </si>
  <si>
    <t>Generar proyectos sostenibles y efectivos que permitan mejorar la infraestructura y los servicios básicos de las viviendas en el municipio, priorizando la calidad de vida y el bienestar de sus habitantes.</t>
  </si>
  <si>
    <t>Gestionar recursos y apoyos de programas de financiamiento para proveer y mejorar los servicios básicos en las viviendas</t>
  </si>
  <si>
    <t>Reducir las deficiencias en el acceso a agua potable y servicios de saneamiento en San Miguel Chicahua.</t>
  </si>
  <si>
    <t>Mejorar el acceso a agua potable en San Miguel Chicahua.</t>
  </si>
  <si>
    <t xml:space="preserve">Rehabilitar sistema de agua potable en las colonias y localidades. </t>
  </si>
  <si>
    <t>Ampliar sistema de agua potable</t>
  </si>
  <si>
    <t>Construir sistemas de captación de agua pluvial.</t>
  </si>
  <si>
    <t>Realizar tequios para limpieza de infraestructura de agua.</t>
  </si>
  <si>
    <t>La infraestructura de educación presenta deficiencias, como falta de mantenimiento y carencia de espacios como techados, comedores, sanitarios, drenaje, bardas y áreas deportivas.</t>
  </si>
  <si>
    <t xml:space="preserve">Mejorar la infraestructura de educación básica en San Miguel Chicahua, garantizando espacios seguros y adecuados para la comunidad educativa. </t>
  </si>
  <si>
    <t>Fortalecer la infraestructura de las escuelas en el municipio.</t>
  </si>
  <si>
    <t>Construir aulas en escuelas.</t>
  </si>
  <si>
    <t>Construir techados.</t>
  </si>
  <si>
    <t>CONSTRUCCION DE TANQUE PUBLICO DE AGUA ENTUBADA DE 60 M3 EN CERRO PRIETO</t>
  </si>
  <si>
    <t>60 M3</t>
  </si>
  <si>
    <t>-97.192807</t>
  </si>
  <si>
    <t>CONSTRUCCIÓN DE
TANQUE PUBLICO DE
AGUA ENTUBADA DE
60 M3 EN MONTE
OBSCURO</t>
  </si>
  <si>
    <t>AMPLIACIÓN DE LA
RED DE AGUA ENTUBADA EN ZONA
CENTRO YODO ÑUU</t>
  </si>
  <si>
    <t>-97.195076</t>
  </si>
  <si>
    <t>CONSTRUCCIÓN DE
TANQUE PUBLICO DE
AGUA ENTUBADA DE
60 M3 EN FORTÍN
ALTO</t>
  </si>
  <si>
    <t>-97.190906</t>
  </si>
  <si>
    <t>AMPLIACIÓN DE LA
RED DE AGUA
ENTUBADA EN EL PARAJE CONOCIDО
NRUA'A TIDATA</t>
  </si>
  <si>
    <t>-97.225718</t>
  </si>
  <si>
    <t>AMPLIACIÓN DE LA
RED DE AGUA
ENTUBADA EN
FORTÍN ALTO</t>
  </si>
  <si>
    <t>-97.189711</t>
  </si>
  <si>
    <t>1.5 KM</t>
  </si>
  <si>
    <t>% = (km realizados/km programados) *100</t>
  </si>
  <si>
    <t>CONSTRUCCIÓN DE AULAS EN LA ESCUELA EDUCACIÓN
INICIAL EN LA LOCALIDAD DEL FORTIN ALTO</t>
  </si>
  <si>
    <t>48M2</t>
  </si>
  <si>
    <t>SISTEMA DE AGUA ENTUBADA EN EL CENTRO DE LA POBLACION</t>
  </si>
  <si>
    <t>AMPLIACION DEL SISTEMA DE AGUA ENTUBADA EN CERRO PRIETO</t>
  </si>
  <si>
    <t>AMPLIACIÓN DE LA RED DE AGUA ENTUBADA EN EL CENTRO DE LA LOCALIDAD</t>
  </si>
  <si>
    <t>950 ML</t>
  </si>
  <si>
    <t>CONSTRUCCIÒN DE CANCHA DEPORTIVA EN EMSAD 47 CLAVE: 20EMS0047F EN SAN MIGUEL CHICAHUA</t>
  </si>
  <si>
    <t>AMPLIACIÓN DE LA RED DE AGUA ENTUBADA EN FORTÍN ALTO</t>
  </si>
  <si>
    <t>AMPLIACIÓN DE LA ELECTRIFICACION EL LOS PARAJES: CERRO PRIETO, BUENA VISTA Y CENTRO</t>
  </si>
  <si>
    <t>AMPLIACIÓN DE LA RED DE DISTRIBUCIÓN DE ENERGÍA ELÉCTRICA, EN LA LOCALIDAD DE EL FORTIN ALTO</t>
  </si>
  <si>
    <t>Capacitación a personal de seguridad</t>
  </si>
  <si>
    <t>Presidente municipal y cuerpo de seguridad</t>
  </si>
  <si>
    <t>2023-2025</t>
  </si>
  <si>
    <t>10 policias capacitados</t>
  </si>
  <si>
    <t>8 policias</t>
  </si>
  <si>
    <t>% = (capacitaciones realizadas/capacitaciones programadas) *100</t>
  </si>
  <si>
    <t>La policía carece de espacios dignos para elementos de seguridad, detenidos y ciudadanos y parque vehicular insuficiente.</t>
  </si>
  <si>
    <t xml:space="preserve">Desarrollar infraestructura y equipamiento adecuado para garantizar la seguridad y dignidad de los ciudadanos. </t>
  </si>
  <si>
    <t>Proporcionar una infraestructura adecuada para garantizar la seguridad y el bienestar de la ciudadanía.</t>
  </si>
  <si>
    <t>Capacitar al personal de seguridad.</t>
  </si>
  <si>
    <t>Exclusión laboral de grupos vulnerables debido a barreras específicas, lo que genera desigualdad y limita el acceso a oportunidades laborales dignas.</t>
  </si>
  <si>
    <t xml:space="preserve">Reducir la exclusión laboral de grupos vulnerables mediante la eliminación de barreras específicas, promoviendo la igualdad y el acceso a oportunidades laborales dignas para todos. </t>
  </si>
  <si>
    <t>Implementar programas de capacitación y educación que se adapten a las necesidades específicas de grupos vulnerables, como mujeres, jóvenes y personas con discapacidad.</t>
  </si>
  <si>
    <t>Realizar cursos y talleres de oficios con el ICAPET.</t>
  </si>
  <si>
    <t>Capacitación de oficios y talleres a traves del ICAPET</t>
  </si>
  <si>
    <t>10 talleres</t>
  </si>
  <si>
    <t>% = (talleres realizados/talleres programados) *100</t>
  </si>
  <si>
    <t>Mejorar la red de calles, caminos y carreteras del municipio para garantizar una conectividad eficiente y segura</t>
  </si>
  <si>
    <t>La infraestructura para la distribución y consumo de agua es limitada, con mantenimiento insuficiente. El sistema de drenaje es insuficiente</t>
  </si>
  <si>
    <t xml:space="preserve">Construir sistemas de agua potable en las localidades. </t>
  </si>
  <si>
    <t>Construir canchas deportivas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</si>
</sst>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A]#,##0.00"/>
  </numFmts>
  <fonts count="3" x14ac:knownFonts="1">
    <font>
      <sz val="11"/>
      <color theme="1"/>
      <name val="Aptos Narrow"/>
      <family val="2"/>
      <scheme val="minor"/>
    </font>
    <font>
      <b/>
      <sz val="6"/>
      <color rgb="FF161A1D"/>
      <name val="Aptos"/>
      <family val="2"/>
    </font>
    <font>
      <sz val="6"/>
      <color rgb="FF000000"/>
      <name val="Aptos"/>
      <family val="2"/>
    </font>
  </fonts>
  <fills count="3">
    <fill>
      <patternFill patternType="none"/>
    </fill>
    <fill>
      <patternFill patternType="gray125"/>
    </fill>
    <fill>
      <patternFill patternType="solid">
        <fgColor rgb="FFE6D194"/>
        <bgColor indexed="64"/>
      </patternFill>
    </fill>
  </fills>
  <borders count="8">
    <border>
      <left/>
      <right/>
      <top/>
      <bottom/>
      <diagonal/>
    </border>
    <border>
      <left style="thick">
        <color rgb="FF98989A"/>
      </left>
      <right style="thick">
        <color rgb="FF98989A"/>
      </right>
      <top style="thick">
        <color rgb="FF98989A"/>
      </top>
      <bottom style="thick">
        <color rgb="FF98989A"/>
      </bottom>
      <diagonal/>
    </border>
    <border>
      <left/>
      <right style="thick">
        <color rgb="FF98989A"/>
      </right>
      <top style="thick">
        <color rgb="FF98989A"/>
      </top>
      <bottom style="thick">
        <color rgb="FF98989A"/>
      </bottom>
      <diagonal/>
    </border>
    <border>
      <left style="thick">
        <color rgb="FF98989A"/>
      </left>
      <right style="thick">
        <color rgb="FF98989A"/>
      </right>
      <top/>
      <bottom style="thick">
        <color rgb="FF98989A"/>
      </bottom>
      <diagonal/>
    </border>
    <border>
      <left style="thick">
        <color rgb="FF98989A"/>
      </left>
      <right style="thick">
        <color rgb="FF98989A"/>
      </right>
      <top style="thick">
        <color rgb="FF98989A"/>
      </top>
      <bottom/>
      <diagonal/>
    </border>
    <border>
      <left/>
      <right style="thick">
        <color rgb="FF98989A"/>
      </right>
      <top/>
      <bottom style="thick">
        <color rgb="FF98989A"/>
      </bottom>
      <diagonal/>
    </border>
    <border>
      <left/>
      <right style="thick">
        <color rgb="FF98989A"/>
      </right>
      <top/>
      <bottom/>
      <diagonal/>
    </border>
    <border>
      <left style="thick">
        <color rgb="FF98989A"/>
      </left>
      <right style="thick">
        <color rgb="FF98989A"/>
      </right>
      <top/>
      <bottom/>
      <diagonal/>
    </border>
  </borders>
  <cellStyleXfs count="1">
    <xf numFmtId="0" fontId="0" fillId="0" borderId="0"/>
  </cellStyleXfs>
  <cellXfs count="16">
    <xf numFmtId="0" fontId="0" fillId="0" borderId="0" xfId="0"/>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2" fillId="0" borderId="3" xfId="0" applyFont="1" applyBorder="1" applyAlignment="1">
      <alignment vertical="center" wrapText="1"/>
    </xf>
    <xf numFmtId="0" fontId="2" fillId="0" borderId="5" xfId="0" applyFont="1" applyBorder="1" applyAlignment="1">
      <alignment vertical="center" wrapText="1"/>
    </xf>
    <xf numFmtId="0" fontId="2" fillId="0" borderId="5" xfId="0" applyFont="1" applyBorder="1" applyAlignment="1">
      <alignment horizontal="center" vertical="center" wrapText="1"/>
    </xf>
    <xf numFmtId="0" fontId="2" fillId="0" borderId="5" xfId="0" applyFont="1" applyBorder="1" applyAlignment="1">
      <alignment horizontal="right" vertical="center" wrapText="1"/>
    </xf>
    <xf numFmtId="0" fontId="2" fillId="0" borderId="5" xfId="0" quotePrefix="1" applyFont="1" applyBorder="1" applyAlignment="1">
      <alignment horizontal="center" vertical="center" wrapText="1"/>
    </xf>
    <xf numFmtId="0" fontId="2" fillId="0" borderId="6" xfId="0" quotePrefix="1" applyFont="1" applyBorder="1" applyAlignment="1">
      <alignment horizontal="center" vertical="center" wrapText="1"/>
    </xf>
    <xf numFmtId="164" fontId="2" fillId="0" borderId="5" xfId="0" applyNumberFormat="1" applyFont="1" applyBorder="1" applyAlignment="1">
      <alignment horizontal="righ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vertical="center" wrapText="1"/>
    </xf>
    <xf numFmtId="0" fontId="2" fillId="0" borderId="3"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7A00B-62E1-4A7F-9563-74A03FE71948}">
  <dimension ref="B1:P57"/>
  <sheetViews>
    <sheetView tabSelected="1" zoomScaleNormal="100" workbookViewId="0">
      <selection activeCell="A2" sqref="A2:XFD42"/>
    </sheetView>
  </sheetViews>
  <sheetFormatPr baseColWidth="10" defaultRowHeight="15" x14ac:dyDescent="0.25"/>
  <cols>
    <col min="7" max="7" width="20.7109375" customWidth="1"/>
    <col min="12" max="12" width="12.28515625" customWidth="1"/>
  </cols>
  <sheetData>
    <row r="1" spans="2:16" ht="15.75" thickBot="1" x14ac:dyDescent="0.3"/>
    <row r="2" spans="2:16" ht="31.9" customHeight="1" thickTop="1" thickBot="1" x14ac:dyDescent="0.3">
      <c r="B2" s="1" t="s">
        <v>0</v>
      </c>
      <c r="C2" s="2" t="s">
        <v>1</v>
      </c>
      <c r="D2" s="2" t="s">
        <v>2</v>
      </c>
      <c r="E2" s="2" t="s">
        <v>3</v>
      </c>
      <c r="F2" s="2" t="s">
        <v>4</v>
      </c>
      <c r="G2" s="2" t="s">
        <v>5</v>
      </c>
      <c r="H2" s="2" t="s">
        <v>6</v>
      </c>
      <c r="I2" s="2" t="s">
        <v>7</v>
      </c>
      <c r="J2" s="2" t="s">
        <v>8</v>
      </c>
      <c r="K2" s="2" t="s">
        <v>9</v>
      </c>
      <c r="L2" s="2" t="s">
        <v>10</v>
      </c>
      <c r="M2" s="2" t="s">
        <v>11</v>
      </c>
      <c r="N2" s="2" t="s">
        <v>12</v>
      </c>
      <c r="O2" s="2" t="s">
        <v>13</v>
      </c>
      <c r="P2" s="2" t="s">
        <v>14</v>
      </c>
    </row>
    <row r="3" spans="2:16" ht="67.5" thickTop="1" thickBot="1" x14ac:dyDescent="0.3">
      <c r="B3" s="3" t="s">
        <v>15</v>
      </c>
      <c r="C3" s="14" t="s">
        <v>16</v>
      </c>
      <c r="D3" s="14" t="s">
        <v>17</v>
      </c>
      <c r="E3" s="14" t="s">
        <v>18</v>
      </c>
      <c r="F3" s="4" t="s">
        <v>19</v>
      </c>
      <c r="G3" s="4" t="s">
        <v>20</v>
      </c>
      <c r="H3" s="5" t="s">
        <v>21</v>
      </c>
      <c r="I3" s="5">
        <v>-97.194599999999994</v>
      </c>
      <c r="J3" s="4" t="s">
        <v>22</v>
      </c>
      <c r="K3" s="6">
        <v>2025</v>
      </c>
      <c r="L3" s="9">
        <v>178000</v>
      </c>
      <c r="M3" s="4" t="s">
        <v>23</v>
      </c>
      <c r="N3" s="5" t="s">
        <v>24</v>
      </c>
      <c r="O3" s="5">
        <v>2161</v>
      </c>
      <c r="P3" s="4" t="s">
        <v>25</v>
      </c>
    </row>
    <row r="4" spans="2:16" ht="51" thickTop="1" thickBot="1" x14ac:dyDescent="0.3">
      <c r="B4" s="3" t="s">
        <v>15</v>
      </c>
      <c r="C4" s="15"/>
      <c r="D4" s="15"/>
      <c r="E4" s="15"/>
      <c r="F4" s="4" t="s">
        <v>26</v>
      </c>
      <c r="G4" s="4" t="s">
        <v>27</v>
      </c>
      <c r="H4" s="5" t="s">
        <v>21</v>
      </c>
      <c r="I4" s="5">
        <v>-97.194599999999994</v>
      </c>
      <c r="J4" s="4" t="s">
        <v>22</v>
      </c>
      <c r="K4" s="6">
        <v>2025</v>
      </c>
      <c r="L4" s="9">
        <v>268000</v>
      </c>
      <c r="M4" s="4" t="s">
        <v>23</v>
      </c>
      <c r="N4" s="5" t="s">
        <v>24</v>
      </c>
      <c r="O4" s="5">
        <v>2161</v>
      </c>
      <c r="P4" s="4" t="s">
        <v>25</v>
      </c>
    </row>
    <row r="5" spans="2:16" ht="84" thickTop="1" thickBot="1" x14ac:dyDescent="0.3">
      <c r="B5" s="3" t="s">
        <v>85</v>
      </c>
      <c r="C5" s="3" t="s">
        <v>82</v>
      </c>
      <c r="D5" s="3" t="s">
        <v>81</v>
      </c>
      <c r="E5" s="3" t="s">
        <v>83</v>
      </c>
      <c r="F5" s="3" t="s">
        <v>84</v>
      </c>
      <c r="G5" s="4" t="s">
        <v>61</v>
      </c>
      <c r="H5" s="5">
        <v>17.599916</v>
      </c>
      <c r="I5" s="7" t="s">
        <v>62</v>
      </c>
      <c r="J5" s="4" t="s">
        <v>30</v>
      </c>
      <c r="K5" s="6">
        <v>2025</v>
      </c>
      <c r="L5" s="9">
        <v>500000</v>
      </c>
      <c r="M5" s="4" t="s">
        <v>54</v>
      </c>
      <c r="N5" s="5" t="s">
        <v>105</v>
      </c>
      <c r="O5" s="5">
        <f>441+355</f>
        <v>796</v>
      </c>
      <c r="P5" s="4" t="s">
        <v>37</v>
      </c>
    </row>
    <row r="6" spans="2:16" ht="67.5" thickTop="1" thickBot="1" x14ac:dyDescent="0.3">
      <c r="B6" s="3" t="s">
        <v>15</v>
      </c>
      <c r="C6" s="3" t="s">
        <v>169</v>
      </c>
      <c r="D6" s="3" t="s">
        <v>170</v>
      </c>
      <c r="E6" s="3" t="s">
        <v>171</v>
      </c>
      <c r="F6" s="3" t="s">
        <v>172</v>
      </c>
      <c r="G6" s="4" t="s">
        <v>163</v>
      </c>
      <c r="H6" s="5" t="s">
        <v>21</v>
      </c>
      <c r="I6" s="5">
        <v>-97.194599999999994</v>
      </c>
      <c r="J6" s="4" t="s">
        <v>164</v>
      </c>
      <c r="K6" s="6" t="s">
        <v>165</v>
      </c>
      <c r="L6" s="9">
        <v>150000</v>
      </c>
      <c r="M6" s="4" t="s">
        <v>54</v>
      </c>
      <c r="N6" s="5" t="s">
        <v>166</v>
      </c>
      <c r="O6" s="5" t="s">
        <v>167</v>
      </c>
      <c r="P6" s="4" t="s">
        <v>168</v>
      </c>
    </row>
    <row r="7" spans="2:16" ht="100.5" thickTop="1" thickBot="1" x14ac:dyDescent="0.3">
      <c r="B7" s="3" t="s">
        <v>15</v>
      </c>
      <c r="C7" s="3" t="s">
        <v>173</v>
      </c>
      <c r="D7" s="3" t="s">
        <v>174</v>
      </c>
      <c r="E7" s="3" t="s">
        <v>175</v>
      </c>
      <c r="F7" s="3" t="s">
        <v>176</v>
      </c>
      <c r="G7" s="4" t="s">
        <v>177</v>
      </c>
      <c r="H7" s="5" t="s">
        <v>21</v>
      </c>
      <c r="I7" s="5">
        <v>-97.194599999999994</v>
      </c>
      <c r="J7" s="4" t="s">
        <v>30</v>
      </c>
      <c r="K7" s="6" t="s">
        <v>165</v>
      </c>
      <c r="L7" s="9">
        <v>150000</v>
      </c>
      <c r="M7" s="4" t="s">
        <v>54</v>
      </c>
      <c r="N7" s="5" t="s">
        <v>178</v>
      </c>
      <c r="O7" s="5">
        <f>142+142</f>
        <v>284</v>
      </c>
      <c r="P7" s="4" t="s">
        <v>179</v>
      </c>
    </row>
    <row r="8" spans="2:16" ht="183" thickTop="1" thickBot="1" x14ac:dyDescent="0.3">
      <c r="B8" s="3" t="s">
        <v>15</v>
      </c>
      <c r="C8" s="3" t="s">
        <v>106</v>
      </c>
      <c r="D8" s="3" t="s">
        <v>107</v>
      </c>
      <c r="E8" s="3" t="s">
        <v>108</v>
      </c>
      <c r="F8" s="3" t="s">
        <v>109</v>
      </c>
      <c r="G8" s="4" t="s">
        <v>77</v>
      </c>
      <c r="H8" s="5">
        <v>17.628858000000001</v>
      </c>
      <c r="I8" s="7" t="s">
        <v>78</v>
      </c>
      <c r="J8" s="4" t="s">
        <v>30</v>
      </c>
      <c r="K8" s="6">
        <v>2025</v>
      </c>
      <c r="L8" s="9">
        <v>10000</v>
      </c>
      <c r="M8" s="4" t="s">
        <v>54</v>
      </c>
      <c r="N8" s="5" t="s">
        <v>104</v>
      </c>
      <c r="O8" s="5">
        <f>142+142</f>
        <v>284</v>
      </c>
      <c r="P8" s="4" t="s">
        <v>37</v>
      </c>
    </row>
    <row r="9" spans="2:16" ht="34.5" thickTop="1" thickBot="1" x14ac:dyDescent="0.3">
      <c r="B9" s="3" t="s">
        <v>15</v>
      </c>
      <c r="C9" s="11" t="s">
        <v>110</v>
      </c>
      <c r="D9" s="11" t="s">
        <v>112</v>
      </c>
      <c r="E9" s="11" t="s">
        <v>113</v>
      </c>
      <c r="F9" s="11" t="s">
        <v>115</v>
      </c>
      <c r="G9" s="4" t="s">
        <v>161</v>
      </c>
      <c r="H9" s="5">
        <v>17.628708</v>
      </c>
      <c r="I9" s="7">
        <v>-97.193112999999997</v>
      </c>
      <c r="J9" s="4" t="s">
        <v>30</v>
      </c>
      <c r="K9" s="6">
        <v>2024</v>
      </c>
      <c r="L9" s="9">
        <v>1248000</v>
      </c>
      <c r="M9" s="4" t="s">
        <v>23</v>
      </c>
      <c r="N9" s="5" t="s">
        <v>88</v>
      </c>
      <c r="O9" s="5">
        <f>142+142</f>
        <v>284</v>
      </c>
      <c r="P9" s="4" t="s">
        <v>31</v>
      </c>
    </row>
    <row r="10" spans="2:16" ht="34.5" thickTop="1" thickBot="1" x14ac:dyDescent="0.3">
      <c r="B10" s="3" t="s">
        <v>15</v>
      </c>
      <c r="C10" s="12"/>
      <c r="D10" s="12"/>
      <c r="E10" s="12"/>
      <c r="F10" s="12"/>
      <c r="G10" s="4" t="s">
        <v>162</v>
      </c>
      <c r="H10" s="5">
        <v>17.628708</v>
      </c>
      <c r="I10" s="7">
        <v>-97.193112999999997</v>
      </c>
      <c r="J10" s="4" t="s">
        <v>30</v>
      </c>
      <c r="K10" s="6">
        <v>2024</v>
      </c>
      <c r="L10" s="9">
        <v>1904000</v>
      </c>
      <c r="M10" s="4" t="s">
        <v>23</v>
      </c>
      <c r="N10" s="5" t="s">
        <v>96</v>
      </c>
      <c r="O10" s="5">
        <f>142+142</f>
        <v>284</v>
      </c>
      <c r="P10" s="4" t="s">
        <v>31</v>
      </c>
    </row>
    <row r="11" spans="2:16" ht="72.75" customHeight="1" thickTop="1" thickBot="1" x14ac:dyDescent="0.3">
      <c r="B11" s="3" t="s">
        <v>15</v>
      </c>
      <c r="C11" s="12"/>
      <c r="D11" s="12"/>
      <c r="E11" s="12"/>
      <c r="F11" s="12"/>
      <c r="G11" s="4" t="s">
        <v>34</v>
      </c>
      <c r="H11" s="5">
        <v>17.628708</v>
      </c>
      <c r="I11" s="7" t="s">
        <v>33</v>
      </c>
      <c r="J11" s="4" t="s">
        <v>30</v>
      </c>
      <c r="K11" s="6">
        <v>2025</v>
      </c>
      <c r="L11" s="9">
        <v>1560000</v>
      </c>
      <c r="M11" s="4" t="s">
        <v>23</v>
      </c>
      <c r="N11" s="5" t="s">
        <v>88</v>
      </c>
      <c r="O11" s="5">
        <f>142+142</f>
        <v>284</v>
      </c>
      <c r="P11" s="4" t="s">
        <v>31</v>
      </c>
    </row>
    <row r="12" spans="2:16" ht="42.75" thickTop="1" thickBot="1" x14ac:dyDescent="0.3">
      <c r="B12" s="3" t="s">
        <v>111</v>
      </c>
      <c r="C12" s="12"/>
      <c r="D12" s="12"/>
      <c r="E12" s="12"/>
      <c r="F12" s="12"/>
      <c r="G12" s="4" t="s">
        <v>41</v>
      </c>
      <c r="H12" s="5">
        <v>17.625634999999999</v>
      </c>
      <c r="I12" s="7" t="s">
        <v>42</v>
      </c>
      <c r="J12" s="4" t="s">
        <v>30</v>
      </c>
      <c r="K12" s="6">
        <v>2025</v>
      </c>
      <c r="L12" s="9">
        <v>780000</v>
      </c>
      <c r="M12" s="4" t="s">
        <v>23</v>
      </c>
      <c r="N12" s="5" t="s">
        <v>91</v>
      </c>
      <c r="O12" s="5">
        <f>83+64</f>
        <v>147</v>
      </c>
      <c r="P12" s="4" t="s">
        <v>31</v>
      </c>
    </row>
    <row r="13" spans="2:16" ht="42.75" thickTop="1" thickBot="1" x14ac:dyDescent="0.3">
      <c r="B13" s="3" t="s">
        <v>85</v>
      </c>
      <c r="C13" s="12"/>
      <c r="D13" s="12"/>
      <c r="E13" s="12"/>
      <c r="F13" s="12"/>
      <c r="G13" s="4" t="s">
        <v>50</v>
      </c>
      <c r="H13" s="5">
        <v>17.612598999999999</v>
      </c>
      <c r="I13" s="7" t="s">
        <v>51</v>
      </c>
      <c r="J13" s="4" t="s">
        <v>30</v>
      </c>
      <c r="K13" s="6">
        <v>2025</v>
      </c>
      <c r="L13" s="9">
        <v>1800000</v>
      </c>
      <c r="M13" s="4" t="s">
        <v>23</v>
      </c>
      <c r="N13" s="5" t="s">
        <v>95</v>
      </c>
      <c r="O13" s="5">
        <f>441+355</f>
        <v>796</v>
      </c>
      <c r="P13" s="4" t="s">
        <v>31</v>
      </c>
    </row>
    <row r="14" spans="2:16" ht="42.75" thickTop="1" thickBot="1" x14ac:dyDescent="0.3">
      <c r="B14" s="3" t="s">
        <v>15</v>
      </c>
      <c r="C14" s="12"/>
      <c r="D14" s="12"/>
      <c r="E14" s="12"/>
      <c r="F14" s="13"/>
      <c r="G14" s="4" t="s">
        <v>53</v>
      </c>
      <c r="H14" s="5">
        <v>17.628708</v>
      </c>
      <c r="I14" s="7" t="s">
        <v>33</v>
      </c>
      <c r="J14" s="4" t="s">
        <v>30</v>
      </c>
      <c r="K14" s="6">
        <v>2025</v>
      </c>
      <c r="L14" s="9">
        <v>1400000</v>
      </c>
      <c r="M14" s="4" t="s">
        <v>54</v>
      </c>
      <c r="N14" s="5" t="s">
        <v>96</v>
      </c>
      <c r="O14" s="5">
        <f>142+142</f>
        <v>284</v>
      </c>
      <c r="P14" s="4" t="s">
        <v>31</v>
      </c>
    </row>
    <row r="15" spans="2:16" ht="51" thickTop="1" thickBot="1" x14ac:dyDescent="0.3">
      <c r="B15" s="3" t="s">
        <v>15</v>
      </c>
      <c r="C15" s="13"/>
      <c r="D15" s="13"/>
      <c r="E15" s="13"/>
      <c r="F15" s="3" t="s">
        <v>114</v>
      </c>
      <c r="G15" s="4" t="s">
        <v>45</v>
      </c>
      <c r="H15" s="5">
        <v>17.623352000000001</v>
      </c>
      <c r="I15" s="7" t="s">
        <v>46</v>
      </c>
      <c r="J15" s="4" t="s">
        <v>30</v>
      </c>
      <c r="K15" s="6">
        <v>2025</v>
      </c>
      <c r="L15" s="9">
        <v>500000</v>
      </c>
      <c r="M15" s="4" t="s">
        <v>23</v>
      </c>
      <c r="N15" s="5" t="s">
        <v>93</v>
      </c>
      <c r="O15" s="5">
        <f>83+64</f>
        <v>147</v>
      </c>
      <c r="P15" s="4" t="s">
        <v>47</v>
      </c>
    </row>
    <row r="16" spans="2:16" ht="79.150000000000006" customHeight="1" thickTop="1" thickBot="1" x14ac:dyDescent="0.3">
      <c r="B16" s="3" t="s">
        <v>85</v>
      </c>
      <c r="C16" s="11" t="s">
        <v>118</v>
      </c>
      <c r="D16" s="11" t="s">
        <v>119</v>
      </c>
      <c r="E16" s="11" t="s">
        <v>180</v>
      </c>
      <c r="F16" s="3" t="s">
        <v>120</v>
      </c>
      <c r="G16" s="4" t="s">
        <v>52</v>
      </c>
      <c r="H16" s="5">
        <v>17.60575</v>
      </c>
      <c r="I16" s="7" t="s">
        <v>49</v>
      </c>
      <c r="J16" s="4" t="s">
        <v>30</v>
      </c>
      <c r="K16" s="6">
        <v>2025</v>
      </c>
      <c r="L16" s="9">
        <v>3000000</v>
      </c>
      <c r="M16" s="4" t="s">
        <v>23</v>
      </c>
      <c r="N16" s="5" t="s">
        <v>94</v>
      </c>
      <c r="O16" s="5">
        <f>441+355</f>
        <v>796</v>
      </c>
      <c r="P16" s="4" t="s">
        <v>31</v>
      </c>
    </row>
    <row r="17" spans="2:16" ht="59.25" thickTop="1" thickBot="1" x14ac:dyDescent="0.3">
      <c r="B17" s="3" t="s">
        <v>85</v>
      </c>
      <c r="C17" s="12"/>
      <c r="D17" s="12"/>
      <c r="E17" s="12"/>
      <c r="F17" s="3" t="s">
        <v>120</v>
      </c>
      <c r="G17" s="4" t="s">
        <v>116</v>
      </c>
      <c r="H17" s="5">
        <v>17.608501</v>
      </c>
      <c r="I17" s="7">
        <v>-97.196708000000001</v>
      </c>
      <c r="J17" s="4" t="s">
        <v>30</v>
      </c>
      <c r="K17" s="6">
        <v>2025</v>
      </c>
      <c r="L17" s="9">
        <v>3000000</v>
      </c>
      <c r="M17" s="4" t="s">
        <v>23</v>
      </c>
      <c r="N17" s="5" t="s">
        <v>117</v>
      </c>
      <c r="O17" s="5">
        <v>796</v>
      </c>
      <c r="P17" s="4" t="s">
        <v>37</v>
      </c>
    </row>
    <row r="18" spans="2:16" ht="34.5" thickTop="1" thickBot="1" x14ac:dyDescent="0.3">
      <c r="B18" s="3" t="s">
        <v>85</v>
      </c>
      <c r="C18" s="12"/>
      <c r="D18" s="12"/>
      <c r="E18" s="12"/>
      <c r="F18" s="3" t="s">
        <v>121</v>
      </c>
      <c r="G18" s="4" t="s">
        <v>73</v>
      </c>
      <c r="H18" s="5">
        <v>17.606632999999999</v>
      </c>
      <c r="I18" s="7" t="s">
        <v>74</v>
      </c>
      <c r="J18" s="4" t="s">
        <v>30</v>
      </c>
      <c r="K18" s="6">
        <v>2025</v>
      </c>
      <c r="L18" s="9">
        <v>25000</v>
      </c>
      <c r="M18" s="4" t="s">
        <v>54</v>
      </c>
      <c r="N18" s="5" t="s">
        <v>102</v>
      </c>
      <c r="O18" s="5">
        <f>441+355</f>
        <v>796</v>
      </c>
      <c r="P18" s="4" t="s">
        <v>37</v>
      </c>
    </row>
    <row r="19" spans="2:16" ht="26.25" thickTop="1" thickBot="1" x14ac:dyDescent="0.3">
      <c r="B19" s="3" t="s">
        <v>15</v>
      </c>
      <c r="C19" s="12"/>
      <c r="D19" s="12"/>
      <c r="E19" s="13"/>
      <c r="F19" s="3" t="s">
        <v>121</v>
      </c>
      <c r="G19" s="4" t="s">
        <v>75</v>
      </c>
      <c r="H19" s="5">
        <v>17.659568</v>
      </c>
      <c r="I19" s="7" t="s">
        <v>76</v>
      </c>
      <c r="J19" s="4" t="s">
        <v>30</v>
      </c>
      <c r="K19" s="6">
        <v>2025</v>
      </c>
      <c r="L19" s="9">
        <v>10000</v>
      </c>
      <c r="M19" s="4" t="s">
        <v>54</v>
      </c>
      <c r="N19" s="5" t="s">
        <v>103</v>
      </c>
      <c r="O19" s="5">
        <f>142+142</f>
        <v>284</v>
      </c>
      <c r="P19" s="4" t="s">
        <v>31</v>
      </c>
    </row>
    <row r="20" spans="2:16" ht="51" thickTop="1" thickBot="1" x14ac:dyDescent="0.3">
      <c r="B20" s="3" t="s">
        <v>15</v>
      </c>
      <c r="C20" s="13"/>
      <c r="D20" s="13"/>
      <c r="E20" s="3" t="s">
        <v>123</v>
      </c>
      <c r="F20" s="3" t="s">
        <v>122</v>
      </c>
      <c r="G20" s="4" t="s">
        <v>67</v>
      </c>
      <c r="H20" s="5">
        <v>17.636516</v>
      </c>
      <c r="I20" s="7" t="s">
        <v>68</v>
      </c>
      <c r="J20" s="4" t="s">
        <v>30</v>
      </c>
      <c r="K20" s="6">
        <v>2025</v>
      </c>
      <c r="L20" s="9">
        <v>675000</v>
      </c>
      <c r="M20" s="4" t="s">
        <v>54</v>
      </c>
      <c r="N20" s="5" t="s">
        <v>99</v>
      </c>
      <c r="O20" s="5">
        <f>142+142</f>
        <v>284</v>
      </c>
      <c r="P20" s="4" t="s">
        <v>31</v>
      </c>
    </row>
    <row r="21" spans="2:16" ht="67.5" customHeight="1" thickTop="1" thickBot="1" x14ac:dyDescent="0.3">
      <c r="B21" s="3" t="s">
        <v>15</v>
      </c>
      <c r="C21" s="11" t="s">
        <v>181</v>
      </c>
      <c r="D21" s="11" t="s">
        <v>128</v>
      </c>
      <c r="E21" s="11" t="s">
        <v>129</v>
      </c>
      <c r="F21" s="11" t="s">
        <v>182</v>
      </c>
      <c r="G21" s="4" t="s">
        <v>139</v>
      </c>
      <c r="H21" s="5">
        <v>17.657830000000001</v>
      </c>
      <c r="I21" s="7">
        <v>-97.192891000000003</v>
      </c>
      <c r="J21" s="4" t="s">
        <v>30</v>
      </c>
      <c r="K21" s="6">
        <v>2023</v>
      </c>
      <c r="L21" s="9">
        <v>1174000</v>
      </c>
      <c r="M21" s="4" t="s">
        <v>23</v>
      </c>
      <c r="N21" s="5" t="s">
        <v>140</v>
      </c>
      <c r="O21" s="5">
        <f>142+142</f>
        <v>284</v>
      </c>
      <c r="P21" s="4" t="s">
        <v>40</v>
      </c>
    </row>
    <row r="22" spans="2:16" ht="42.75" thickTop="1" thickBot="1" x14ac:dyDescent="0.3">
      <c r="B22" s="3" t="s">
        <v>15</v>
      </c>
      <c r="C22" s="12"/>
      <c r="D22" s="12"/>
      <c r="E22" s="12"/>
      <c r="F22" s="12"/>
      <c r="G22" s="4" t="s">
        <v>142</v>
      </c>
      <c r="H22" s="5">
        <v>17.657747000000001</v>
      </c>
      <c r="I22" s="7" t="s">
        <v>141</v>
      </c>
      <c r="J22" s="4" t="s">
        <v>30</v>
      </c>
      <c r="K22" s="6">
        <v>2023</v>
      </c>
      <c r="L22" s="9">
        <v>1099000</v>
      </c>
      <c r="M22" s="4" t="s">
        <v>23</v>
      </c>
      <c r="N22" s="5" t="s">
        <v>140</v>
      </c>
      <c r="O22" s="5">
        <f>142+142</f>
        <v>284</v>
      </c>
      <c r="P22" s="4" t="s">
        <v>40</v>
      </c>
    </row>
    <row r="23" spans="2:16" ht="42.75" thickTop="1" thickBot="1" x14ac:dyDescent="0.3">
      <c r="B23" s="3" t="s">
        <v>85</v>
      </c>
      <c r="C23" s="12"/>
      <c r="D23" s="12"/>
      <c r="E23" s="12"/>
      <c r="F23" s="12"/>
      <c r="G23" s="4" t="s">
        <v>145</v>
      </c>
      <c r="H23" s="5">
        <v>17.618770000000001</v>
      </c>
      <c r="I23" s="7" t="s">
        <v>146</v>
      </c>
      <c r="J23" s="4" t="s">
        <v>30</v>
      </c>
      <c r="K23" s="6">
        <v>2023</v>
      </c>
      <c r="L23" s="9">
        <v>932000</v>
      </c>
      <c r="M23" s="4" t="s">
        <v>23</v>
      </c>
      <c r="N23" s="5" t="s">
        <v>140</v>
      </c>
      <c r="O23" s="5">
        <f>441+355</f>
        <v>796</v>
      </c>
      <c r="P23" s="4" t="s">
        <v>40</v>
      </c>
    </row>
    <row r="24" spans="2:16" ht="34.5" thickTop="1" thickBot="1" x14ac:dyDescent="0.3">
      <c r="B24" s="3" t="s">
        <v>15</v>
      </c>
      <c r="C24" s="12"/>
      <c r="D24" s="12"/>
      <c r="E24" s="12"/>
      <c r="F24" s="13"/>
      <c r="G24" s="4" t="s">
        <v>155</v>
      </c>
      <c r="H24" s="5">
        <v>17.628708</v>
      </c>
      <c r="I24" s="7">
        <v>-97.193112999999997</v>
      </c>
      <c r="J24" s="4" t="s">
        <v>30</v>
      </c>
      <c r="K24" s="6">
        <v>2024</v>
      </c>
      <c r="L24" s="9">
        <v>1066000</v>
      </c>
      <c r="M24" s="4" t="s">
        <v>23</v>
      </c>
      <c r="N24" s="5" t="s">
        <v>87</v>
      </c>
      <c r="O24" s="5">
        <f>142+142</f>
        <v>284</v>
      </c>
      <c r="P24" s="4" t="s">
        <v>31</v>
      </c>
    </row>
    <row r="25" spans="2:16" ht="67.5" customHeight="1" thickTop="1" thickBot="1" x14ac:dyDescent="0.3">
      <c r="B25" s="3" t="s">
        <v>15</v>
      </c>
      <c r="C25" s="12"/>
      <c r="D25" s="12"/>
      <c r="E25" s="12"/>
      <c r="F25" s="11" t="s">
        <v>130</v>
      </c>
      <c r="G25" s="4" t="s">
        <v>28</v>
      </c>
      <c r="H25" s="5">
        <v>17.661377000000002</v>
      </c>
      <c r="I25" s="5" t="s">
        <v>29</v>
      </c>
      <c r="J25" s="4" t="s">
        <v>30</v>
      </c>
      <c r="K25" s="6">
        <v>2025</v>
      </c>
      <c r="L25" s="9">
        <v>1200000</v>
      </c>
      <c r="M25" s="4" t="s">
        <v>23</v>
      </c>
      <c r="N25" s="5" t="s">
        <v>86</v>
      </c>
      <c r="O25" s="5">
        <f>142+142</f>
        <v>284</v>
      </c>
      <c r="P25" s="4" t="s">
        <v>31</v>
      </c>
    </row>
    <row r="26" spans="2:16" ht="51" thickTop="1" thickBot="1" x14ac:dyDescent="0.3">
      <c r="B26" s="3" t="s">
        <v>111</v>
      </c>
      <c r="C26" s="12"/>
      <c r="D26" s="12"/>
      <c r="E26" s="12"/>
      <c r="F26" s="12"/>
      <c r="G26" s="4" t="s">
        <v>43</v>
      </c>
      <c r="H26" s="5">
        <v>17.623155000000001</v>
      </c>
      <c r="I26" s="7" t="s">
        <v>44</v>
      </c>
      <c r="J26" s="4" t="s">
        <v>30</v>
      </c>
      <c r="K26" s="6">
        <v>2025</v>
      </c>
      <c r="L26" s="9">
        <v>600000</v>
      </c>
      <c r="M26" s="4" t="s">
        <v>23</v>
      </c>
      <c r="N26" s="5" t="s">
        <v>92</v>
      </c>
      <c r="O26" s="5">
        <f>83+64</f>
        <v>147</v>
      </c>
      <c r="P26" s="4" t="s">
        <v>31</v>
      </c>
    </row>
    <row r="27" spans="2:16" ht="42.75" thickTop="1" thickBot="1" x14ac:dyDescent="0.3">
      <c r="B27" s="3" t="s">
        <v>85</v>
      </c>
      <c r="C27" s="12"/>
      <c r="D27" s="12"/>
      <c r="E27" s="12"/>
      <c r="F27" s="13"/>
      <c r="G27" s="4" t="s">
        <v>48</v>
      </c>
      <c r="H27" s="5">
        <v>17.60575</v>
      </c>
      <c r="I27" s="8" t="s">
        <v>49</v>
      </c>
      <c r="J27" s="4" t="s">
        <v>30</v>
      </c>
      <c r="K27" s="6">
        <v>2025</v>
      </c>
      <c r="L27" s="9">
        <v>2000000</v>
      </c>
      <c r="M27" s="4" t="s">
        <v>23</v>
      </c>
      <c r="N27" s="5" t="s">
        <v>94</v>
      </c>
      <c r="O27" s="5">
        <f>441+355</f>
        <v>796</v>
      </c>
      <c r="P27" s="4" t="s">
        <v>31</v>
      </c>
    </row>
    <row r="28" spans="2:16" ht="42.75" thickTop="1" thickBot="1" x14ac:dyDescent="0.3">
      <c r="B28" s="3" t="s">
        <v>15</v>
      </c>
      <c r="C28" s="12"/>
      <c r="D28" s="12"/>
      <c r="E28" s="12"/>
      <c r="F28" s="11" t="s">
        <v>131</v>
      </c>
      <c r="G28" s="4" t="s">
        <v>32</v>
      </c>
      <c r="H28" s="5">
        <v>17.628708</v>
      </c>
      <c r="I28" s="7" t="s">
        <v>33</v>
      </c>
      <c r="J28" s="4" t="s">
        <v>30</v>
      </c>
      <c r="K28" s="6">
        <v>2025</v>
      </c>
      <c r="L28" s="9">
        <v>1500000</v>
      </c>
      <c r="M28" s="4" t="s">
        <v>23</v>
      </c>
      <c r="N28" s="5" t="s">
        <v>87</v>
      </c>
      <c r="O28" s="5">
        <f>142+142</f>
        <v>284</v>
      </c>
      <c r="P28" s="4" t="s">
        <v>31</v>
      </c>
    </row>
    <row r="29" spans="2:16" ht="34.5" thickTop="1" thickBot="1" x14ac:dyDescent="0.3">
      <c r="B29" s="3" t="s">
        <v>15</v>
      </c>
      <c r="C29" s="12"/>
      <c r="D29" s="12"/>
      <c r="E29" s="12"/>
      <c r="F29" s="12"/>
      <c r="G29" s="4" t="s">
        <v>143</v>
      </c>
      <c r="H29" s="5">
        <v>17.641866</v>
      </c>
      <c r="I29" s="7" t="s">
        <v>144</v>
      </c>
      <c r="J29" s="4" t="s">
        <v>30</v>
      </c>
      <c r="K29" s="6">
        <v>2023</v>
      </c>
      <c r="L29" s="9">
        <v>811000</v>
      </c>
      <c r="M29" s="4" t="s">
        <v>23</v>
      </c>
      <c r="N29" s="5" t="s">
        <v>92</v>
      </c>
      <c r="O29" s="5">
        <f>142+142</f>
        <v>284</v>
      </c>
      <c r="P29" s="4" t="s">
        <v>31</v>
      </c>
    </row>
    <row r="30" spans="2:16" ht="42.75" thickTop="1" thickBot="1" x14ac:dyDescent="0.3">
      <c r="B30" s="3" t="s">
        <v>111</v>
      </c>
      <c r="C30" s="12"/>
      <c r="D30" s="12"/>
      <c r="E30" s="12"/>
      <c r="F30" s="12"/>
      <c r="G30" s="4" t="s">
        <v>147</v>
      </c>
      <c r="H30" s="5">
        <v>17.621977000000001</v>
      </c>
      <c r="I30" s="7" t="s">
        <v>148</v>
      </c>
      <c r="J30" s="4" t="s">
        <v>30</v>
      </c>
      <c r="K30" s="6">
        <v>2023</v>
      </c>
      <c r="L30" s="9">
        <v>1129000</v>
      </c>
      <c r="M30" s="4" t="s">
        <v>23</v>
      </c>
      <c r="N30" s="5" t="s">
        <v>92</v>
      </c>
      <c r="O30" s="5">
        <v>147</v>
      </c>
      <c r="P30" s="4" t="s">
        <v>31</v>
      </c>
    </row>
    <row r="31" spans="2:16" ht="34.5" thickTop="1" thickBot="1" x14ac:dyDescent="0.3">
      <c r="B31" s="3" t="s">
        <v>85</v>
      </c>
      <c r="C31" s="12"/>
      <c r="D31" s="12"/>
      <c r="E31" s="12"/>
      <c r="F31" s="12"/>
      <c r="G31" s="4" t="s">
        <v>149</v>
      </c>
      <c r="H31" s="5">
        <v>17.615696</v>
      </c>
      <c r="I31" s="7" t="s">
        <v>150</v>
      </c>
      <c r="J31" s="4" t="s">
        <v>30</v>
      </c>
      <c r="K31" s="6">
        <v>2023</v>
      </c>
      <c r="L31" s="9">
        <v>1483000</v>
      </c>
      <c r="M31" s="4" t="s">
        <v>23</v>
      </c>
      <c r="N31" s="5" t="s">
        <v>151</v>
      </c>
      <c r="O31" s="5">
        <f>441+355</f>
        <v>796</v>
      </c>
      <c r="P31" s="4" t="s">
        <v>152</v>
      </c>
    </row>
    <row r="32" spans="2:16" ht="34.5" thickTop="1" thickBot="1" x14ac:dyDescent="0.3">
      <c r="B32" s="3" t="s">
        <v>15</v>
      </c>
      <c r="C32" s="12"/>
      <c r="D32" s="12"/>
      <c r="E32" s="12"/>
      <c r="F32" s="12"/>
      <c r="G32" s="4" t="s">
        <v>156</v>
      </c>
      <c r="H32" s="5">
        <v>17.661377000000002</v>
      </c>
      <c r="I32" s="7">
        <v>-97.158302000000006</v>
      </c>
      <c r="J32" s="4" t="s">
        <v>30</v>
      </c>
      <c r="K32" s="6">
        <v>2024</v>
      </c>
      <c r="L32" s="9">
        <v>633000</v>
      </c>
      <c r="M32" s="4" t="s">
        <v>23</v>
      </c>
      <c r="N32" s="5" t="s">
        <v>86</v>
      </c>
      <c r="O32" s="5">
        <f>142+142</f>
        <v>284</v>
      </c>
      <c r="P32" s="4" t="s">
        <v>31</v>
      </c>
    </row>
    <row r="33" spans="2:16" ht="34.5" thickTop="1" thickBot="1" x14ac:dyDescent="0.3">
      <c r="B33" s="3" t="s">
        <v>15</v>
      </c>
      <c r="C33" s="12"/>
      <c r="D33" s="12"/>
      <c r="E33" s="12"/>
      <c r="F33" s="12"/>
      <c r="G33" s="4" t="s">
        <v>157</v>
      </c>
      <c r="H33" s="5">
        <v>17.625706000000001</v>
      </c>
      <c r="I33" s="7">
        <v>-97.232155000000006</v>
      </c>
      <c r="J33" s="4" t="s">
        <v>30</v>
      </c>
      <c r="K33" s="6">
        <v>2024</v>
      </c>
      <c r="L33" s="9">
        <v>1393000</v>
      </c>
      <c r="M33" s="4" t="s">
        <v>23</v>
      </c>
      <c r="N33" s="5" t="s">
        <v>158</v>
      </c>
      <c r="O33" s="5">
        <f>83+64</f>
        <v>147</v>
      </c>
      <c r="P33" s="4" t="s">
        <v>31</v>
      </c>
    </row>
    <row r="34" spans="2:16" ht="34.5" thickTop="1" thickBot="1" x14ac:dyDescent="0.3">
      <c r="B34" s="3" t="s">
        <v>85</v>
      </c>
      <c r="C34" s="12"/>
      <c r="D34" s="12"/>
      <c r="E34" s="12"/>
      <c r="F34" s="12"/>
      <c r="G34" s="4" t="s">
        <v>160</v>
      </c>
      <c r="H34" s="5">
        <v>17.60575</v>
      </c>
      <c r="I34" s="7">
        <v>-97.199282999999994</v>
      </c>
      <c r="J34" s="4" t="s">
        <v>30</v>
      </c>
      <c r="K34" s="6">
        <v>2024</v>
      </c>
      <c r="L34" s="9">
        <v>1900000</v>
      </c>
      <c r="M34" s="4" t="s">
        <v>23</v>
      </c>
      <c r="N34" s="5" t="s">
        <v>94</v>
      </c>
      <c r="O34" s="5">
        <f>441+355</f>
        <v>796</v>
      </c>
      <c r="P34" s="4" t="s">
        <v>31</v>
      </c>
    </row>
    <row r="35" spans="2:16" ht="42.75" thickTop="1" thickBot="1" x14ac:dyDescent="0.3">
      <c r="B35" s="3" t="s">
        <v>111</v>
      </c>
      <c r="C35" s="12"/>
      <c r="D35" s="12"/>
      <c r="E35" s="12"/>
      <c r="F35" s="13"/>
      <c r="G35" s="4" t="s">
        <v>57</v>
      </c>
      <c r="H35" s="5">
        <v>17.623352000000001</v>
      </c>
      <c r="I35" s="7" t="s">
        <v>46</v>
      </c>
      <c r="J35" s="4" t="s">
        <v>30</v>
      </c>
      <c r="K35" s="6">
        <v>2025</v>
      </c>
      <c r="L35" s="9">
        <v>1500000</v>
      </c>
      <c r="M35" s="4" t="s">
        <v>54</v>
      </c>
      <c r="N35" s="5" t="s">
        <v>87</v>
      </c>
      <c r="O35" s="5">
        <f>83+64</f>
        <v>147</v>
      </c>
      <c r="P35" s="4" t="s">
        <v>31</v>
      </c>
    </row>
    <row r="36" spans="2:16" ht="42.75" thickTop="1" thickBot="1" x14ac:dyDescent="0.3">
      <c r="B36" s="3" t="s">
        <v>111</v>
      </c>
      <c r="C36" s="12"/>
      <c r="D36" s="12"/>
      <c r="E36" s="12"/>
      <c r="F36" s="3" t="s">
        <v>132</v>
      </c>
      <c r="G36" s="4" t="s">
        <v>38</v>
      </c>
      <c r="H36" s="5">
        <v>17.625706000000001</v>
      </c>
      <c r="I36" s="7" t="s">
        <v>39</v>
      </c>
      <c r="J36" s="4" t="s">
        <v>30</v>
      </c>
      <c r="K36" s="6">
        <v>2025</v>
      </c>
      <c r="L36" s="9">
        <v>500000</v>
      </c>
      <c r="M36" s="4" t="s">
        <v>23</v>
      </c>
      <c r="N36" s="5" t="s">
        <v>90</v>
      </c>
      <c r="O36" s="5">
        <f>83+64</f>
        <v>147</v>
      </c>
      <c r="P36" s="4" t="s">
        <v>40</v>
      </c>
    </row>
    <row r="37" spans="2:16" ht="34.5" customHeight="1" thickTop="1" thickBot="1" x14ac:dyDescent="0.3">
      <c r="B37" s="3" t="s">
        <v>15</v>
      </c>
      <c r="C37" s="12"/>
      <c r="D37" s="12"/>
      <c r="E37" s="12"/>
      <c r="F37" s="11" t="s">
        <v>133</v>
      </c>
      <c r="G37" s="4" t="s">
        <v>69</v>
      </c>
      <c r="H37" s="5">
        <v>17.811250000000001</v>
      </c>
      <c r="I37" s="7" t="s">
        <v>70</v>
      </c>
      <c r="J37" s="4" t="s">
        <v>30</v>
      </c>
      <c r="K37" s="6">
        <v>2025</v>
      </c>
      <c r="L37" s="9">
        <v>25000</v>
      </c>
      <c r="M37" s="4" t="s">
        <v>54</v>
      </c>
      <c r="N37" s="5" t="s">
        <v>100</v>
      </c>
      <c r="O37" s="5">
        <f>142+142</f>
        <v>284</v>
      </c>
      <c r="P37" s="4" t="s">
        <v>37</v>
      </c>
    </row>
    <row r="38" spans="2:16" ht="26.25" thickTop="1" thickBot="1" x14ac:dyDescent="0.3">
      <c r="B38" s="3" t="s">
        <v>15</v>
      </c>
      <c r="C38" s="12"/>
      <c r="D38" s="12"/>
      <c r="E38" s="12"/>
      <c r="F38" s="12"/>
      <c r="G38" s="4" t="s">
        <v>71</v>
      </c>
      <c r="H38" s="5">
        <v>17.643639</v>
      </c>
      <c r="I38" s="7" t="s">
        <v>72</v>
      </c>
      <c r="J38" s="4" t="s">
        <v>30</v>
      </c>
      <c r="K38" s="6">
        <v>2025</v>
      </c>
      <c r="L38" s="9">
        <v>25000</v>
      </c>
      <c r="M38" s="4" t="s">
        <v>54</v>
      </c>
      <c r="N38" s="5" t="s">
        <v>101</v>
      </c>
      <c r="O38" s="5">
        <f>83+64</f>
        <v>147</v>
      </c>
      <c r="P38" s="4" t="s">
        <v>37</v>
      </c>
    </row>
    <row r="39" spans="2:16" ht="26.25" thickTop="1" thickBot="1" x14ac:dyDescent="0.3">
      <c r="B39" s="3" t="s">
        <v>85</v>
      </c>
      <c r="C39" s="13"/>
      <c r="D39" s="13"/>
      <c r="E39" s="13"/>
      <c r="F39" s="13"/>
      <c r="G39" s="4" t="s">
        <v>79</v>
      </c>
      <c r="H39" s="5">
        <v>16.624879</v>
      </c>
      <c r="I39" s="7" t="s">
        <v>80</v>
      </c>
      <c r="J39" s="4" t="s">
        <v>30</v>
      </c>
      <c r="K39" s="6">
        <v>2025</v>
      </c>
      <c r="L39" s="9">
        <v>5000</v>
      </c>
      <c r="M39" s="4" t="s">
        <v>54</v>
      </c>
      <c r="N39" s="5" t="s">
        <v>97</v>
      </c>
      <c r="O39" s="5">
        <f>441+355</f>
        <v>796</v>
      </c>
      <c r="P39" s="4" t="s">
        <v>37</v>
      </c>
    </row>
    <row r="40" spans="2:16" ht="100.5" customHeight="1" thickTop="1" thickBot="1" x14ac:dyDescent="0.3">
      <c r="B40" s="3" t="s">
        <v>15</v>
      </c>
      <c r="C40" s="11" t="s">
        <v>134</v>
      </c>
      <c r="D40" s="11" t="s">
        <v>135</v>
      </c>
      <c r="E40" s="11" t="s">
        <v>136</v>
      </c>
      <c r="F40" s="11" t="s">
        <v>138</v>
      </c>
      <c r="G40" s="4" t="s">
        <v>35</v>
      </c>
      <c r="H40" s="5">
        <v>17.637442</v>
      </c>
      <c r="I40" s="7" t="s">
        <v>36</v>
      </c>
      <c r="J40" s="4" t="s">
        <v>30</v>
      </c>
      <c r="K40" s="6">
        <v>2025</v>
      </c>
      <c r="L40" s="9">
        <v>2200000</v>
      </c>
      <c r="M40" s="4" t="s">
        <v>23</v>
      </c>
      <c r="N40" s="5" t="s">
        <v>89</v>
      </c>
      <c r="O40" s="5">
        <f>49+47</f>
        <v>96</v>
      </c>
      <c r="P40" s="4" t="s">
        <v>37</v>
      </c>
    </row>
    <row r="41" spans="2:16" ht="42.75" thickTop="1" thickBot="1" x14ac:dyDescent="0.3">
      <c r="B41" s="3" t="s">
        <v>15</v>
      </c>
      <c r="C41" s="12"/>
      <c r="D41" s="12"/>
      <c r="E41" s="12"/>
      <c r="F41" s="12"/>
      <c r="G41" s="4" t="s">
        <v>55</v>
      </c>
      <c r="H41" s="5">
        <v>17.637022999999999</v>
      </c>
      <c r="I41" s="7" t="s">
        <v>56</v>
      </c>
      <c r="J41" s="4" t="s">
        <v>30</v>
      </c>
      <c r="K41" s="6">
        <v>2025</v>
      </c>
      <c r="L41" s="9">
        <v>2200000</v>
      </c>
      <c r="M41" s="4" t="s">
        <v>54</v>
      </c>
      <c r="N41" s="5" t="s">
        <v>89</v>
      </c>
      <c r="O41" s="5">
        <f>142+142</f>
        <v>284</v>
      </c>
      <c r="P41" s="4" t="s">
        <v>37</v>
      </c>
    </row>
    <row r="42" spans="2:16" ht="67.5" thickTop="1" thickBot="1" x14ac:dyDescent="0.3">
      <c r="B42" s="3" t="s">
        <v>111</v>
      </c>
      <c r="C42" s="12"/>
      <c r="D42" s="12"/>
      <c r="E42" s="12"/>
      <c r="F42" s="12"/>
      <c r="G42" s="4" t="s">
        <v>63</v>
      </c>
      <c r="H42" s="5">
        <v>17.624390999999999</v>
      </c>
      <c r="I42" s="7" t="s">
        <v>64</v>
      </c>
      <c r="J42" s="4" t="s">
        <v>30</v>
      </c>
      <c r="K42" s="6">
        <v>2025</v>
      </c>
      <c r="L42" s="9">
        <v>2200000</v>
      </c>
      <c r="M42" s="4" t="s">
        <v>54</v>
      </c>
      <c r="N42" s="5" t="s">
        <v>89</v>
      </c>
      <c r="O42" s="5">
        <f>35+28</f>
        <v>63</v>
      </c>
      <c r="P42" s="4" t="s">
        <v>37</v>
      </c>
    </row>
    <row r="43" spans="2:16" ht="59.25" thickTop="1" thickBot="1" x14ac:dyDescent="0.3">
      <c r="B43" s="3" t="s">
        <v>15</v>
      </c>
      <c r="C43" s="12"/>
      <c r="D43" s="12"/>
      <c r="E43" s="12"/>
      <c r="F43" s="13"/>
      <c r="G43" s="4" t="s">
        <v>65</v>
      </c>
      <c r="H43" s="5">
        <v>17.634986999999999</v>
      </c>
      <c r="I43" s="7" t="s">
        <v>66</v>
      </c>
      <c r="J43" s="4" t="s">
        <v>30</v>
      </c>
      <c r="K43" s="6">
        <v>2025</v>
      </c>
      <c r="L43" s="9">
        <v>2200000</v>
      </c>
      <c r="M43" s="4" t="s">
        <v>54</v>
      </c>
      <c r="N43" s="5" t="s">
        <v>89</v>
      </c>
      <c r="O43" s="5">
        <f>142+142</f>
        <v>284</v>
      </c>
      <c r="P43" s="4" t="s">
        <v>37</v>
      </c>
    </row>
    <row r="44" spans="2:16" ht="34.5" thickTop="1" thickBot="1" x14ac:dyDescent="0.3">
      <c r="B44" s="3" t="s">
        <v>15</v>
      </c>
      <c r="C44" s="12"/>
      <c r="D44" s="12"/>
      <c r="E44" s="12"/>
      <c r="F44" s="10" t="s">
        <v>183</v>
      </c>
      <c r="G44" s="4" t="s">
        <v>159</v>
      </c>
      <c r="H44" s="5">
        <v>17.634986999999999</v>
      </c>
      <c r="I44" s="5">
        <v>-97.189507000000006</v>
      </c>
      <c r="J44" s="4" t="s">
        <v>30</v>
      </c>
      <c r="K44" s="6">
        <v>2024</v>
      </c>
      <c r="L44" s="9">
        <v>860000</v>
      </c>
      <c r="M44" s="4" t="s">
        <v>23</v>
      </c>
      <c r="N44" s="5" t="s">
        <v>89</v>
      </c>
      <c r="O44" s="5">
        <f>54+46</f>
        <v>100</v>
      </c>
      <c r="P44" s="4" t="s">
        <v>37</v>
      </c>
    </row>
    <row r="45" spans="2:16" ht="34.5" thickTop="1" thickBot="1" x14ac:dyDescent="0.3">
      <c r="B45" s="3" t="s">
        <v>85</v>
      </c>
      <c r="C45" s="12"/>
      <c r="D45" s="12"/>
      <c r="E45" s="12"/>
      <c r="F45" s="11" t="s">
        <v>137</v>
      </c>
      <c r="G45" s="4" t="s">
        <v>153</v>
      </c>
      <c r="H45" s="5">
        <v>16.624879</v>
      </c>
      <c r="I45" s="7" t="s">
        <v>80</v>
      </c>
      <c r="J45" s="4" t="s">
        <v>30</v>
      </c>
      <c r="K45" s="6">
        <v>2023</v>
      </c>
      <c r="L45" s="9">
        <v>670000</v>
      </c>
      <c r="M45" s="4" t="s">
        <v>54</v>
      </c>
      <c r="N45" s="5" t="s">
        <v>154</v>
      </c>
      <c r="O45" s="5">
        <f>142+142</f>
        <v>284</v>
      </c>
      <c r="P45" s="4" t="s">
        <v>37</v>
      </c>
    </row>
    <row r="46" spans="2:16" ht="51" thickTop="1" thickBot="1" x14ac:dyDescent="0.3">
      <c r="B46" s="3" t="s">
        <v>85</v>
      </c>
      <c r="C46" s="13"/>
      <c r="D46" s="13"/>
      <c r="E46" s="13"/>
      <c r="F46" s="13"/>
      <c r="G46" s="4" t="s">
        <v>59</v>
      </c>
      <c r="H46" s="5">
        <v>17.60914</v>
      </c>
      <c r="I46" s="7" t="s">
        <v>60</v>
      </c>
      <c r="J46" s="4" t="s">
        <v>30</v>
      </c>
      <c r="K46" s="6">
        <v>2025</v>
      </c>
      <c r="L46" s="9">
        <v>650000</v>
      </c>
      <c r="M46" s="4" t="s">
        <v>54</v>
      </c>
      <c r="N46" s="5" t="s">
        <v>98</v>
      </c>
      <c r="O46" s="5">
        <f>83+64</f>
        <v>147</v>
      </c>
      <c r="P46" s="4" t="s">
        <v>37</v>
      </c>
    </row>
    <row r="47" spans="2:16" ht="108.75" thickTop="1" thickBot="1" x14ac:dyDescent="0.3">
      <c r="B47" s="3" t="s">
        <v>111</v>
      </c>
      <c r="C47" s="3" t="s">
        <v>124</v>
      </c>
      <c r="D47" s="3" t="s">
        <v>125</v>
      </c>
      <c r="E47" s="3" t="s">
        <v>126</v>
      </c>
      <c r="F47" s="3" t="s">
        <v>127</v>
      </c>
      <c r="G47" s="4" t="s">
        <v>58</v>
      </c>
      <c r="H47" s="5">
        <v>17.623352000000001</v>
      </c>
      <c r="I47" s="7" t="s">
        <v>46</v>
      </c>
      <c r="J47" s="4" t="s">
        <v>30</v>
      </c>
      <c r="K47" s="6">
        <v>2025</v>
      </c>
      <c r="L47" s="9">
        <v>1000000</v>
      </c>
      <c r="M47" s="4" t="s">
        <v>54</v>
      </c>
      <c r="N47" s="5" t="s">
        <v>97</v>
      </c>
      <c r="O47" s="5">
        <f>83+64</f>
        <v>147</v>
      </c>
      <c r="P47" s="4" t="s">
        <v>37</v>
      </c>
    </row>
    <row r="48" spans="2:16" ht="15.75" thickTop="1" x14ac:dyDescent="0.25"/>
    <row r="56" spans="12:12" ht="15.75" thickBot="1" x14ac:dyDescent="0.3">
      <c r="L56" s="6"/>
    </row>
    <row r="57" spans="12:12" ht="15.75" thickTop="1" x14ac:dyDescent="0.25"/>
  </sheetData>
  <mergeCells count="22">
    <mergeCell ref="E21:E39"/>
    <mergeCell ref="F21:F24"/>
    <mergeCell ref="F45:F46"/>
    <mergeCell ref="C3:C4"/>
    <mergeCell ref="D3:D4"/>
    <mergeCell ref="E3:E4"/>
    <mergeCell ref="C9:C15"/>
    <mergeCell ref="D9:D15"/>
    <mergeCell ref="E9:E15"/>
    <mergeCell ref="F9:F14"/>
    <mergeCell ref="F40:F43"/>
    <mergeCell ref="E40:E46"/>
    <mergeCell ref="C40:C46"/>
    <mergeCell ref="D40:D46"/>
    <mergeCell ref="F25:F27"/>
    <mergeCell ref="F28:F35"/>
    <mergeCell ref="F37:F39"/>
    <mergeCell ref="C16:C20"/>
    <mergeCell ref="D16:D20"/>
    <mergeCell ref="E16:E19"/>
    <mergeCell ref="C21:C39"/>
    <mergeCell ref="D21:D3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F55D4-B6CB-4F52-A94D-8B0FC3F06EA2}">
  <dimension ref="A1"/>
  <sheetViews>
    <sheetView workbookViewId="0">
      <selection activeCell="F16" sqref="F16"/>
    </sheetView>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Hoja2</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dayanaquevedo2204@outlook.es</dc:creator>
  <cp:lastModifiedBy>San Antonio De La Cal</cp:lastModifiedBy>
  <dcterms:created xsi:type="dcterms:W3CDTF">2025-11-14T21:35:55Z</dcterms:created>
  <dcterms:modified xsi:type="dcterms:W3CDTF">2025-12-10T18:51:31Z</dcterms:modified>
</cp:coreProperties>
</file>